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6409fd1a847eb2/Desktop/CCA Menus 2024/"/>
    </mc:Choice>
  </mc:AlternateContent>
  <xr:revisionPtr revIDLastSave="133" documentId="8_{AC4BB7FE-377C-411A-B8A3-2B25AB1136FE}" xr6:coauthVersionLast="47" xr6:coauthVersionMax="47" xr10:uidLastSave="{5E1EB81E-0A1B-484F-9F15-1E8F11B473AB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N25" i="2"/>
  <c r="AO63" i="2"/>
  <c r="AG63" i="2"/>
  <c r="AN63" i="2"/>
  <c r="AF63" i="2"/>
  <c r="Q25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U25" i="2"/>
  <c r="AP63" i="2"/>
  <c r="AH63" i="2"/>
  <c r="C123" i="2" l="1"/>
  <c r="C124" i="2" s="1"/>
  <c r="C125" i="2"/>
  <c r="AN64" i="2" s="1"/>
  <c r="AO64" i="2" s="1"/>
  <c r="E103" i="2"/>
  <c r="Z21" i="2" s="1"/>
  <c r="U21" i="2"/>
  <c r="AH64" i="2" s="1"/>
  <c r="AQ63" i="2"/>
  <c r="Z25" i="2"/>
  <c r="AI63" i="2"/>
  <c r="AP64" i="2" l="1"/>
  <c r="AQ64" i="2" s="1"/>
  <c r="X27" i="2"/>
  <c r="AA27" i="2" s="1"/>
  <c r="AI64" i="2"/>
  <c r="E104" i="2"/>
  <c r="AC21" i="2" s="1"/>
  <c r="AC25" i="2"/>
  <c r="AJ63" i="2"/>
  <c r="AR63" i="2"/>
  <c r="AD27" i="2" l="1"/>
  <c r="AR64" i="2"/>
  <c r="AJ64" i="2"/>
  <c r="E105" i="2"/>
  <c r="AF21" i="2" s="1"/>
  <c r="AF25" i="2"/>
  <c r="AK63" i="2"/>
  <c r="AS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N25" i="2"/>
  <c r="AL63" i="2"/>
  <c r="AT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<sst xmlns="http://schemas.openxmlformats.org/spreadsheetml/2006/main" count="273" uniqueCount="167">
  <si>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</si>
  <si>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</si>
  <si>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</si>
  <si>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</si>
  <si>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</si>
  <si>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</si>
  <si>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</si>
  <si>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</si>
  <si>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</si>
  <si>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</si>
  <si>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</si>
  <si>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</si>
  <si>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</si>
  <si>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</si>
  <si>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</si>
  <si>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</si>
  <si>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</si>
  <si>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</si>
  <si>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</si>
  <si>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</si>
  <si>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</si>
  <si>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</si>
  <si>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</si>
  <si>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</si>
  <si>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</si>
  <si>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</si>
  <si>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</si>
  <si>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</si>
  <si>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</si>
  <si>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</si>
  <si>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</si>
  <si>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</si>
  <si>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</si>
  <si>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</si>
  <si>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</si>
  <si>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</si>
  <si>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</si>
  <si>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</si>
  <si>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</si>
  <si>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</si>
  <si>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</si>
  <si>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</si>
  <si>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</si>
  <si>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</si>
  <si>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</si>
  <si>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</si>
  <si>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</si>
  <si>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</si>
  <si>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</si>
  <si>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</si>
  <si>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</si>
  <si>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</si>
  <si>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</si>
  <si>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</si>
  <si>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</si>
  <si>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</si>
  <si>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</si>
  <si>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</si>
  <si>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</si>
  <si>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</si>
  <si>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</si>
  <si>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</si>
  <si>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</si>
  <si>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</si>
  <si>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</si>
  <si>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</si>
  <si>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</si>
  <si>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</si>
  <si>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</si>
  <si>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</si>
  <si>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</si>
  <si>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</si>
  <si>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</si>
  <si>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</si>
  <si>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</si>
  <si>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</si>
  <si>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</si>
  <si>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</si>
  <si>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</si>
  <si>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</si>
  <si>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</si>
  <si>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</si>
  <si>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</si>
  <si>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</si>
  <si>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</si>
  <si>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</si>
  <si>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</si>
  <si>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</si>
  <si>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</si>
  <si>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</si>
  <si>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</si>
  <si>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</si>
  <si>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</si>
  <si>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</si>
  <si>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</si>
  <si>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</si>
  <si>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</si>
  <si>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</si>
  <si>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</si>
  <si>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</si>
  <si>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</si>
  <si>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</si>
  <si>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</si>
  <si>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</si>
  <si>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</si>
  <si>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</si>
  <si>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</si>
  <si>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</si>
  <si>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</si>
  <si>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</si>
  <si>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Sm. Water (8oz) $0.75              K - 4   $4.75</t>
  </si>
  <si>
    <t>Milk $0.75</t>
  </si>
  <si>
    <t>Apple &amp; Eve Juice $1.25            Reduced   $2.75</t>
  </si>
  <si>
    <t>guarantee our food does</t>
  </si>
  <si>
    <t>****NO SCHOOL****</t>
  </si>
  <si>
    <t>(Tomato, Lettuce</t>
  </si>
  <si>
    <t>Onion &amp; Pickle Optional)</t>
  </si>
  <si>
    <t>or Hamburger</t>
  </si>
  <si>
    <t>Cheeseburger</t>
  </si>
  <si>
    <t>Seasoned Fries</t>
  </si>
  <si>
    <t>Applesauce</t>
  </si>
  <si>
    <t>Spaghetti &amp; Meatballs</t>
  </si>
  <si>
    <t>Side Salad with Ranch</t>
  </si>
  <si>
    <t>or Soup</t>
  </si>
  <si>
    <t>Garlic Parm Breadstick</t>
  </si>
  <si>
    <t>Crispy Chicken</t>
  </si>
  <si>
    <t>Filet Sandwich</t>
  </si>
  <si>
    <t>*Spicy or Regular</t>
  </si>
  <si>
    <t>Rice Pilaf</t>
  </si>
  <si>
    <t>Peaches</t>
  </si>
  <si>
    <t>Pancakes or</t>
  </si>
  <si>
    <t>French Taost</t>
  </si>
  <si>
    <t>Sausage Patty</t>
  </si>
  <si>
    <t>Hashbrown</t>
  </si>
  <si>
    <t>Ala Cart:</t>
  </si>
  <si>
    <t>Plain or Blueberry Bagel</t>
  </si>
  <si>
    <t>with Cream Cheese</t>
  </si>
  <si>
    <t>Pizza</t>
  </si>
  <si>
    <t>*Cheese or Pepperoni</t>
  </si>
  <si>
    <t>Pineapple</t>
  </si>
  <si>
    <t>Mandarin Oranges</t>
  </si>
  <si>
    <t>Chicken Nuggets</t>
  </si>
  <si>
    <t>Mashed Potatoes</t>
  </si>
  <si>
    <t>Gravy</t>
  </si>
  <si>
    <t>Corn</t>
  </si>
  <si>
    <t>Dinner Roll</t>
  </si>
  <si>
    <t>Beef Soft Taco</t>
  </si>
  <si>
    <t>Rice</t>
  </si>
  <si>
    <t>Fiesta Beans</t>
  </si>
  <si>
    <t>French Toast</t>
  </si>
  <si>
    <t>Cheese Coney</t>
  </si>
  <si>
    <t>or Hot Dog</t>
  </si>
  <si>
    <t>Grilled Cheese</t>
  </si>
  <si>
    <t>Tomato Soup</t>
  </si>
  <si>
    <t>Green Beans</t>
  </si>
  <si>
    <t>Garlic Parm Breadsticks</t>
  </si>
  <si>
    <t>Warm Spiced Apples</t>
  </si>
  <si>
    <t>Popcorn Chicken</t>
  </si>
  <si>
    <t>Mac n' Cheese</t>
  </si>
  <si>
    <t>Broccoli</t>
  </si>
  <si>
    <t>3 Ways</t>
  </si>
  <si>
    <t>Crispy Battered Fries</t>
  </si>
  <si>
    <t>Sliced Carrots</t>
  </si>
  <si>
    <t>Fires</t>
  </si>
  <si>
    <t>Chili Cheese Fries $3.50</t>
  </si>
  <si>
    <t>Ala Cart: Chips &amp; Salsa</t>
  </si>
  <si>
    <t>Loaded Nachos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</si>
</sst>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29" zoomScaleNormal="100" workbookViewId="0">
      <selection activeCell="AC61" sqref="AC61:AD61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2025</v>
      </c>
      <c r="S8" s="85"/>
      <c r="T8" s="23"/>
      <c r="U8" s="24"/>
      <c r="V8" s="16"/>
      <c r="W8" s="90"/>
      <c r="X8" s="9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21</v>
      </c>
      <c r="S10" s="85"/>
      <c r="T10" s="23"/>
      <c r="U10" s="24"/>
      <c r="V10" s="16"/>
      <c r="W10" s="90"/>
      <c r="X10" s="9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86" t="str">
        <f>IF(selectedMonth&lt;&gt;"",selectedMonth,"January")&amp;" "&amp;IF(selectedYear&lt;&gt;"",selectedYear,"1900")</f>
        <v>January 2025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2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2">
      <c r="L27" s="22"/>
      <c r="M27" s="23"/>
      <c r="N27" s="15"/>
      <c r="O27" s="81" t="str">
        <f ca="1">IF($B$119=N21,1,"")</f>
        <v/>
      </c>
      <c r="P27" s="23"/>
      <c r="Q27" s="45"/>
      <c r="R27" s="47"/>
      <c r="S27" s="81" t="str">
        <f ca="1">IF(O27&lt;&gt;"",O27+1,IF(Q21=$B$119,1,""))</f>
        <v/>
      </c>
      <c r="T27" s="23"/>
      <c r="U27" s="58"/>
      <c r="V27" s="59"/>
      <c r="W27" s="60"/>
      <c r="X27" s="81" t="str">
        <f ca="1">IF(S27&lt;&gt;"",S27+1,IF(U21=$B$119,1,""))</f>
        <v/>
      </c>
      <c r="Y27" s="23"/>
      <c r="Z27" s="15"/>
      <c r="AA27" s="81">
        <f ca="1">IF(X27&lt;&gt;"",X27+1,IF(Z21=$B$119,1,""))</f>
        <v>1</v>
      </c>
      <c r="AB27" s="23"/>
      <c r="AC27" s="15"/>
      <c r="AD27" s="81">
        <f ca="1">IF(AA27&lt;&gt;"",AA27+1,IF(AC21=$B$119,1,""))</f>
        <v>2</v>
      </c>
      <c r="AE27" s="23"/>
      <c r="AF27" s="45"/>
      <c r="AG27" s="46"/>
      <c r="AH27" s="46"/>
      <c r="AI27" s="46"/>
      <c r="AJ27" s="47"/>
      <c r="AK27" s="79">
        <f ca="1">IF(AD27&lt;&gt;"",AD27+1,IF(AF21=$B$119,1,""))</f>
        <v>3</v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4</v>
      </c>
      <c r="AT27" s="80"/>
      <c r="AU27" s="23"/>
      <c r="AV27" s="24"/>
    </row>
    <row r="28" spans="12:48" ht="12" customHeight="1" x14ac:dyDescent="0.2">
      <c r="L28" s="22"/>
      <c r="M28" s="23"/>
      <c r="N28" s="15"/>
      <c r="O28" s="52"/>
      <c r="P28" s="23"/>
      <c r="Q28" s="45"/>
      <c r="R28" s="47"/>
      <c r="S28" s="52"/>
      <c r="T28" s="23"/>
      <c r="U28" s="58"/>
      <c r="V28" s="59"/>
      <c r="W28" s="60"/>
      <c r="X28" s="52"/>
      <c r="Y28" s="23"/>
      <c r="Z28" s="15"/>
      <c r="AA28" s="52"/>
      <c r="AB28" s="23"/>
      <c r="AC28" s="15"/>
      <c r="AD28" s="52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2">
      <c r="L29" s="22"/>
      <c r="M29" s="23"/>
      <c r="N29" s="45"/>
      <c r="O29" s="47"/>
      <c r="P29" s="23"/>
      <c r="Q29" s="50"/>
      <c r="R29" s="46"/>
      <c r="S29" s="47"/>
      <c r="T29" s="23"/>
      <c r="U29" s="45"/>
      <c r="V29" s="46"/>
      <c r="W29" s="46"/>
      <c r="X29" s="47"/>
      <c r="Y29" s="23"/>
      <c r="Z29" s="45" t="s">
        <v>114</v>
      </c>
      <c r="AA29" s="47"/>
      <c r="AB29" s="23"/>
      <c r="AC29" s="45" t="s">
        <v>114</v>
      </c>
      <c r="AD29" s="47"/>
      <c r="AE29" s="23"/>
      <c r="AF29" s="45" t="s">
        <v>114</v>
      </c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2">
      <c r="L30" s="22"/>
      <c r="M30" s="23"/>
      <c r="N30" s="45"/>
      <c r="O30" s="47"/>
      <c r="P30" s="23"/>
      <c r="Q30" s="50"/>
      <c r="R30" s="46"/>
      <c r="S30" s="47"/>
      <c r="T30" s="23"/>
      <c r="U30" s="45"/>
      <c r="V30" s="46"/>
      <c r="W30" s="46"/>
      <c r="X30" s="47"/>
      <c r="Y30" s="23"/>
      <c r="Z30" s="45"/>
      <c r="AA30" s="47"/>
      <c r="AB30" s="23"/>
      <c r="AC30" s="45"/>
      <c r="AD30" s="47"/>
      <c r="AE30" s="23"/>
      <c r="AF30" s="45"/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2">
      <c r="L31" s="22"/>
      <c r="M31" s="23"/>
      <c r="N31" s="45"/>
      <c r="O31" s="47"/>
      <c r="P31" s="23"/>
      <c r="Q31" s="50"/>
      <c r="R31" s="46"/>
      <c r="S31" s="47"/>
      <c r="T31" s="23"/>
      <c r="U31" s="45"/>
      <c r="V31" s="46"/>
      <c r="W31" s="46"/>
      <c r="X31" s="47"/>
      <c r="Y31" s="23"/>
      <c r="Z31" s="50"/>
      <c r="AA31" s="47"/>
      <c r="AB31" s="23"/>
      <c r="AC31" s="45"/>
      <c r="AD31" s="47"/>
      <c r="AE31" s="23"/>
      <c r="AF31" s="45"/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2">
      <c r="L32" s="22"/>
      <c r="M32" s="23"/>
      <c r="N32" s="45"/>
      <c r="O32" s="47"/>
      <c r="P32" s="23"/>
      <c r="Q32" s="45"/>
      <c r="R32" s="46"/>
      <c r="S32" s="47"/>
      <c r="T32" s="23"/>
      <c r="U32" s="50"/>
      <c r="V32" s="46"/>
      <c r="W32" s="46"/>
      <c r="X32" s="47"/>
      <c r="Y32" s="23"/>
      <c r="Z32" s="45"/>
      <c r="AA32" s="47"/>
      <c r="AB32" s="23"/>
      <c r="AC32" s="45"/>
      <c r="AD32" s="47"/>
      <c r="AE32" s="23"/>
      <c r="AF32" s="50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5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2">
      <c r="L34" s="22"/>
      <c r="M34" s="23"/>
      <c r="N34" s="13"/>
      <c r="O34" s="51">
        <f ca="1">AS27+1</f>
        <v>5</v>
      </c>
      <c r="P34" s="23"/>
      <c r="Q34" s="53"/>
      <c r="R34" s="54"/>
      <c r="S34" s="51">
        <f ca="1">O34+1</f>
        <v>6</v>
      </c>
      <c r="T34" s="23"/>
      <c r="U34" s="55"/>
      <c r="V34" s="56"/>
      <c r="W34" s="57"/>
      <c r="X34" s="51">
        <f ca="1">S34+1</f>
        <v>7</v>
      </c>
      <c r="Y34" s="23"/>
      <c r="Z34" s="15" t="s">
        <v>125</v>
      </c>
      <c r="AA34" s="51">
        <f ca="1">X34+1</f>
        <v>8</v>
      </c>
      <c r="AB34" s="23"/>
      <c r="AC34" s="15" t="s">
        <v>130</v>
      </c>
      <c r="AD34" s="51">
        <f ca="1">AA34+1</f>
        <v>9</v>
      </c>
      <c r="AE34" s="23"/>
      <c r="AF34" s="61"/>
      <c r="AG34" s="73"/>
      <c r="AH34" s="73"/>
      <c r="AI34" s="73"/>
      <c r="AJ34" s="54"/>
      <c r="AK34" s="74">
        <f ca="1">AD34+1</f>
        <v>10</v>
      </c>
      <c r="AL34" s="75"/>
      <c r="AM34" s="23"/>
      <c r="AN34" s="61"/>
      <c r="AO34" s="73"/>
      <c r="AP34" s="73"/>
      <c r="AQ34" s="73"/>
      <c r="AR34" s="54"/>
      <c r="AS34" s="74">
        <f ca="1">AK34+1</f>
        <v>11</v>
      </c>
      <c r="AT34" s="75"/>
      <c r="AU34" s="23"/>
      <c r="AV34" s="24"/>
    </row>
    <row r="35" spans="12:48" ht="12" customHeight="1" x14ac:dyDescent="0.2">
      <c r="L35" s="22"/>
      <c r="M35" s="23"/>
      <c r="N35" s="15"/>
      <c r="O35" s="52"/>
      <c r="P35" s="23"/>
      <c r="Q35" s="45" t="s">
        <v>118</v>
      </c>
      <c r="R35" s="47"/>
      <c r="S35" s="52"/>
      <c r="T35" s="23"/>
      <c r="U35" s="58"/>
      <c r="V35" s="59"/>
      <c r="W35" s="60"/>
      <c r="X35" s="52"/>
      <c r="Y35" s="23"/>
      <c r="Z35" s="15" t="s">
        <v>126</v>
      </c>
      <c r="AA35" s="52"/>
      <c r="AB35" s="23"/>
      <c r="AC35" s="15" t="s">
        <v>131</v>
      </c>
      <c r="AD35" s="52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2">
      <c r="L36" s="22"/>
      <c r="M36" s="23"/>
      <c r="N36" s="45"/>
      <c r="O36" s="47"/>
      <c r="P36" s="23"/>
      <c r="Q36" s="45" t="s">
        <v>117</v>
      </c>
      <c r="R36" s="46"/>
      <c r="S36" s="47"/>
      <c r="T36" s="23"/>
      <c r="U36" s="45" t="s">
        <v>121</v>
      </c>
      <c r="V36" s="46"/>
      <c r="W36" s="46"/>
      <c r="X36" s="47"/>
      <c r="Y36" s="23"/>
      <c r="Z36" s="45" t="s">
        <v>127</v>
      </c>
      <c r="AA36" s="47"/>
      <c r="AB36" s="23"/>
      <c r="AC36" s="50" t="s">
        <v>132</v>
      </c>
      <c r="AD36" s="47"/>
      <c r="AE36" s="23"/>
      <c r="AF36" s="43" t="s">
        <v>137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2">
      <c r="L37" s="22"/>
      <c r="M37" s="23"/>
      <c r="N37" s="45"/>
      <c r="O37" s="47"/>
      <c r="P37" s="23"/>
      <c r="Q37" s="45" t="s">
        <v>115</v>
      </c>
      <c r="R37" s="46"/>
      <c r="S37" s="47"/>
      <c r="T37" s="23"/>
      <c r="U37" s="45" t="s">
        <v>122</v>
      </c>
      <c r="V37" s="46"/>
      <c r="W37" s="46"/>
      <c r="X37" s="47"/>
      <c r="Y37" s="23"/>
      <c r="Z37" s="45" t="s">
        <v>115</v>
      </c>
      <c r="AA37" s="47"/>
      <c r="AB37" s="23"/>
      <c r="AC37" s="50" t="s">
        <v>133</v>
      </c>
      <c r="AD37" s="47"/>
      <c r="AE37" s="23"/>
      <c r="AF37" s="41" t="s">
        <v>138</v>
      </c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2">
      <c r="L38" s="22"/>
      <c r="M38" s="23"/>
      <c r="N38" s="45"/>
      <c r="O38" s="47"/>
      <c r="P38" s="23"/>
      <c r="Q38" s="45" t="s">
        <v>116</v>
      </c>
      <c r="R38" s="46"/>
      <c r="S38" s="47"/>
      <c r="T38" s="23"/>
      <c r="U38" s="45" t="s">
        <v>123</v>
      </c>
      <c r="V38" s="46"/>
      <c r="W38" s="46"/>
      <c r="X38" s="47"/>
      <c r="Y38" s="23"/>
      <c r="Z38" s="50" t="s">
        <v>116</v>
      </c>
      <c r="AA38" s="47"/>
      <c r="AB38" s="23"/>
      <c r="AC38" s="50" t="s">
        <v>134</v>
      </c>
      <c r="AD38" s="47"/>
      <c r="AE38" s="23"/>
      <c r="AF38" s="69" t="s">
        <v>122</v>
      </c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2">
      <c r="L39" s="22"/>
      <c r="M39" s="23"/>
      <c r="N39" s="50"/>
      <c r="O39" s="47"/>
      <c r="P39" s="23"/>
      <c r="Q39" s="69" t="s">
        <v>119</v>
      </c>
      <c r="R39" s="46"/>
      <c r="S39" s="47"/>
      <c r="T39" s="23"/>
      <c r="U39" s="63" t="s">
        <v>124</v>
      </c>
      <c r="V39" s="46"/>
      <c r="W39" s="46"/>
      <c r="X39" s="47"/>
      <c r="Y39" s="23"/>
      <c r="Z39" s="63" t="s">
        <v>128</v>
      </c>
      <c r="AA39" s="47"/>
      <c r="AB39" s="23"/>
      <c r="AC39" s="69" t="s">
        <v>135</v>
      </c>
      <c r="AD39" s="47"/>
      <c r="AE39" s="23"/>
      <c r="AF39" s="69" t="s">
        <v>139</v>
      </c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5">
      <c r="L40" s="22"/>
      <c r="M40" s="23"/>
      <c r="N40" s="64"/>
      <c r="O40" s="49"/>
      <c r="P40" s="23"/>
      <c r="Q40" s="48" t="s">
        <v>120</v>
      </c>
      <c r="R40" s="66"/>
      <c r="S40" s="49"/>
      <c r="T40" s="23"/>
      <c r="U40" s="65"/>
      <c r="V40" s="66"/>
      <c r="W40" s="66"/>
      <c r="X40" s="49"/>
      <c r="Y40" s="23"/>
      <c r="Z40" s="48" t="s">
        <v>129</v>
      </c>
      <c r="AA40" s="49"/>
      <c r="AB40" s="23"/>
      <c r="AC40" s="48" t="s">
        <v>136</v>
      </c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2">
      <c r="L41" s="22"/>
      <c r="M41" s="23"/>
      <c r="N41" s="13"/>
      <c r="O41" s="51">
        <f ca="1">AS34+1</f>
        <v>12</v>
      </c>
      <c r="P41" s="23"/>
      <c r="Q41" s="61"/>
      <c r="R41" s="54"/>
      <c r="S41" s="51">
        <f ca="1">O41+1</f>
        <v>13</v>
      </c>
      <c r="T41" s="23"/>
      <c r="U41" s="55" t="s">
        <v>146</v>
      </c>
      <c r="V41" s="56"/>
      <c r="W41" s="57"/>
      <c r="X41" s="51">
        <f ca="1">S41+1</f>
        <v>14</v>
      </c>
      <c r="Y41" s="23"/>
      <c r="Z41" s="15" t="s">
        <v>130</v>
      </c>
      <c r="AA41" s="51">
        <f ca="1">X41+1</f>
        <v>15</v>
      </c>
      <c r="AB41" s="23"/>
      <c r="AC41" s="13"/>
      <c r="AD41" s="51">
        <f ca="1">AA41+1</f>
        <v>16</v>
      </c>
      <c r="AE41" s="23"/>
      <c r="AF41" s="61"/>
      <c r="AG41" s="73"/>
      <c r="AH41" s="73"/>
      <c r="AI41" s="73"/>
      <c r="AJ41" s="54"/>
      <c r="AK41" s="74">
        <f ca="1">AD41+1</f>
        <v>17</v>
      </c>
      <c r="AL41" s="75"/>
      <c r="AM41" s="23"/>
      <c r="AN41" s="61"/>
      <c r="AO41" s="73"/>
      <c r="AP41" s="73"/>
      <c r="AQ41" s="73"/>
      <c r="AR41" s="54"/>
      <c r="AS41" s="74">
        <f ca="1">AK41+1</f>
        <v>18</v>
      </c>
      <c r="AT41" s="75"/>
      <c r="AU41" s="23"/>
      <c r="AV41" s="24"/>
    </row>
    <row r="42" spans="12:48" ht="12" customHeight="1" x14ac:dyDescent="0.2">
      <c r="L42" s="22"/>
      <c r="M42" s="23"/>
      <c r="N42" s="13"/>
      <c r="O42" s="52"/>
      <c r="P42" s="23"/>
      <c r="Q42" s="45"/>
      <c r="R42" s="47"/>
      <c r="S42" s="52"/>
      <c r="T42" s="23"/>
      <c r="U42" s="58" t="s">
        <v>147</v>
      </c>
      <c r="V42" s="59"/>
      <c r="W42" s="60"/>
      <c r="X42" s="52"/>
      <c r="Y42" s="23"/>
      <c r="Z42" s="14" t="s">
        <v>149</v>
      </c>
      <c r="AA42" s="52"/>
      <c r="AB42" s="23"/>
      <c r="AC42" s="15" t="s">
        <v>150</v>
      </c>
      <c r="AD42" s="52"/>
      <c r="AE42" s="23"/>
      <c r="AF42" s="50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2">
      <c r="L43" s="22"/>
      <c r="M43" s="23"/>
      <c r="N43" s="45"/>
      <c r="O43" s="47"/>
      <c r="P43" s="23"/>
      <c r="Q43" s="50" t="s">
        <v>141</v>
      </c>
      <c r="R43" s="46"/>
      <c r="S43" s="47"/>
      <c r="T43" s="23"/>
      <c r="U43" s="50" t="s">
        <v>148</v>
      </c>
      <c r="V43" s="46"/>
      <c r="W43" s="46"/>
      <c r="X43" s="47"/>
      <c r="Y43" s="23"/>
      <c r="Z43" s="50" t="s">
        <v>132</v>
      </c>
      <c r="AA43" s="47"/>
      <c r="AB43" s="23"/>
      <c r="AC43" s="50" t="s">
        <v>151</v>
      </c>
      <c r="AD43" s="47"/>
      <c r="AE43" s="23"/>
      <c r="AF43" s="50" t="s">
        <v>137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2">
      <c r="L44" s="22"/>
      <c r="M44" s="23"/>
      <c r="N44" s="45"/>
      <c r="O44" s="47"/>
      <c r="P44" s="23"/>
      <c r="Q44" s="50" t="s">
        <v>142</v>
      </c>
      <c r="R44" s="46"/>
      <c r="S44" s="47"/>
      <c r="T44" s="23"/>
      <c r="U44" s="50" t="s">
        <v>165</v>
      </c>
      <c r="V44" s="46"/>
      <c r="W44" s="46"/>
      <c r="X44" s="47"/>
      <c r="Y44" s="23"/>
      <c r="Z44" s="50" t="s">
        <v>133</v>
      </c>
      <c r="AA44" s="47"/>
      <c r="AB44" s="23"/>
      <c r="AC44" s="50" t="s">
        <v>163</v>
      </c>
      <c r="AD44" s="47"/>
      <c r="AE44" s="23"/>
      <c r="AF44" s="69" t="s">
        <v>138</v>
      </c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2">
      <c r="L45" s="22"/>
      <c r="M45" s="23"/>
      <c r="N45" s="45"/>
      <c r="O45" s="47"/>
      <c r="P45" s="23"/>
      <c r="Q45" s="50" t="s">
        <v>143</v>
      </c>
      <c r="R45" s="46"/>
      <c r="S45" s="47"/>
      <c r="T45" s="23"/>
      <c r="U45" s="69">
        <v>1.75</v>
      </c>
      <c r="V45" s="46"/>
      <c r="W45" s="46"/>
      <c r="X45" s="47"/>
      <c r="Y45" s="23"/>
      <c r="Z45" s="50" t="s">
        <v>134</v>
      </c>
      <c r="AA45" s="47"/>
      <c r="AB45" s="23"/>
      <c r="AC45" s="50" t="s">
        <v>139</v>
      </c>
      <c r="AD45" s="47"/>
      <c r="AE45" s="23"/>
      <c r="AF45" s="69" t="s">
        <v>122</v>
      </c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2">
      <c r="L46" s="22"/>
      <c r="M46" s="23"/>
      <c r="N46" s="45"/>
      <c r="O46" s="47"/>
      <c r="P46" s="23"/>
      <c r="Q46" s="50" t="s">
        <v>144</v>
      </c>
      <c r="R46" s="46"/>
      <c r="S46" s="47"/>
      <c r="T46" s="23"/>
      <c r="U46" s="50" t="s">
        <v>166</v>
      </c>
      <c r="V46" s="46"/>
      <c r="W46" s="46"/>
      <c r="X46" s="47"/>
      <c r="Y46" s="23"/>
      <c r="Z46" s="50" t="s">
        <v>135</v>
      </c>
      <c r="AA46" s="47"/>
      <c r="AB46" s="23"/>
      <c r="AC46" s="69" t="s">
        <v>134</v>
      </c>
      <c r="AD46" s="47"/>
      <c r="AE46" s="23"/>
      <c r="AF46" s="50" t="s">
        <v>140</v>
      </c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2.75" thickBot="1" x14ac:dyDescent="0.25">
      <c r="L47" s="22"/>
      <c r="M47" s="23"/>
      <c r="N47" s="68"/>
      <c r="O47" s="49"/>
      <c r="P47" s="23"/>
      <c r="Q47" s="48" t="s">
        <v>145</v>
      </c>
      <c r="R47" s="66"/>
      <c r="S47" s="49"/>
      <c r="T47" s="23"/>
      <c r="U47" s="65">
        <v>3.5</v>
      </c>
      <c r="V47" s="66"/>
      <c r="W47" s="66"/>
      <c r="X47" s="49"/>
      <c r="Y47" s="23"/>
      <c r="Z47" s="48" t="s">
        <v>136</v>
      </c>
      <c r="AA47" s="49"/>
      <c r="AB47" s="23"/>
      <c r="AC47" s="78" t="s">
        <v>164</v>
      </c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2">
      <c r="L48" s="22"/>
      <c r="M48" s="23"/>
      <c r="N48" s="15"/>
      <c r="O48" s="51">
        <f ca="1">IF(AS41+1&gt;$B$118,"",AS41+1)</f>
        <v>19</v>
      </c>
      <c r="P48" s="23"/>
      <c r="Q48" s="61"/>
      <c r="R48" s="54"/>
      <c r="S48" s="51">
        <f ca="1">IF(O48="","",IF(O48+1&gt;$B$118,"",O48+1))</f>
        <v>20</v>
      </c>
      <c r="T48" s="23"/>
      <c r="U48" s="55"/>
      <c r="V48" s="56"/>
      <c r="W48" s="57"/>
      <c r="X48" s="51">
        <f ca="1">IF(S48="","",IF(S48+1&gt;$B$118,"",S48+1))</f>
        <v>21</v>
      </c>
      <c r="Y48" s="23"/>
      <c r="Z48" s="15"/>
      <c r="AA48" s="51">
        <f ca="1">IF(X48="","",IF(X48+1&gt;$B$118,"",X48+1))</f>
        <v>22</v>
      </c>
      <c r="AB48" s="23"/>
      <c r="AC48" s="15"/>
      <c r="AD48" s="51">
        <f ca="1">IF(AA48="","",IF(AA48+1&gt;$B$118,"",AA48+1))</f>
        <v>23</v>
      </c>
      <c r="AE48" s="23"/>
      <c r="AF48" s="61"/>
      <c r="AG48" s="73"/>
      <c r="AH48" s="73"/>
      <c r="AI48" s="73"/>
      <c r="AJ48" s="54"/>
      <c r="AK48" s="74">
        <f ca="1">IF(AD48="","",IF(AD48+1&gt;$B$118,"",AD48+1))</f>
        <v>24</v>
      </c>
      <c r="AL48" s="75"/>
      <c r="AM48" s="23"/>
      <c r="AN48" s="61"/>
      <c r="AO48" s="73"/>
      <c r="AP48" s="73"/>
      <c r="AQ48" s="73"/>
      <c r="AR48" s="54"/>
      <c r="AS48" s="74">
        <f ca="1">IF(AK48="","",IF(AK48+1&gt;$B$118,"",AK48+1))</f>
        <v>25</v>
      </c>
      <c r="AT48" s="75"/>
      <c r="AU48" s="23"/>
      <c r="AV48" s="24"/>
    </row>
    <row r="49" spans="12:48" ht="12" customHeight="1" x14ac:dyDescent="0.2">
      <c r="L49" s="22"/>
      <c r="M49" s="23"/>
      <c r="N49" s="15"/>
      <c r="O49" s="52"/>
      <c r="P49" s="23"/>
      <c r="Q49" s="45"/>
      <c r="R49" s="47"/>
      <c r="S49" s="52"/>
      <c r="T49" s="23"/>
      <c r="U49" s="58"/>
      <c r="V49" s="59"/>
      <c r="W49" s="60"/>
      <c r="X49" s="52"/>
      <c r="Y49" s="23"/>
      <c r="Z49" s="15"/>
      <c r="AA49" s="52"/>
      <c r="AB49" s="23"/>
      <c r="AC49" s="15" t="s">
        <v>118</v>
      </c>
      <c r="AD49" s="52"/>
      <c r="AE49" s="23"/>
      <c r="AF49" s="50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2">
      <c r="L50" s="22"/>
      <c r="M50" s="23"/>
      <c r="N50" s="45"/>
      <c r="O50" s="47"/>
      <c r="P50" s="23"/>
      <c r="Q50" s="50" t="s">
        <v>114</v>
      </c>
      <c r="R50" s="46"/>
      <c r="S50" s="47"/>
      <c r="T50" s="23"/>
      <c r="U50" s="50" t="s">
        <v>152</v>
      </c>
      <c r="V50" s="46"/>
      <c r="W50" s="46"/>
      <c r="X50" s="47"/>
      <c r="Y50" s="23"/>
      <c r="Z50" s="50" t="s">
        <v>121</v>
      </c>
      <c r="AA50" s="47"/>
      <c r="AB50" s="23"/>
      <c r="AC50" s="50" t="s">
        <v>117</v>
      </c>
      <c r="AD50" s="47"/>
      <c r="AE50" s="23"/>
      <c r="AF50" s="50" t="s">
        <v>137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2">
      <c r="L51" s="22"/>
      <c r="M51" s="23"/>
      <c r="N51" s="45"/>
      <c r="O51" s="47"/>
      <c r="P51" s="23"/>
      <c r="Q51" s="50"/>
      <c r="R51" s="46"/>
      <c r="S51" s="47"/>
      <c r="T51" s="23"/>
      <c r="U51" s="50" t="s">
        <v>153</v>
      </c>
      <c r="V51" s="46"/>
      <c r="W51" s="46"/>
      <c r="X51" s="47"/>
      <c r="Y51" s="23"/>
      <c r="Z51" s="50" t="s">
        <v>122</v>
      </c>
      <c r="AA51" s="47"/>
      <c r="AB51" s="23"/>
      <c r="AC51" s="50" t="s">
        <v>115</v>
      </c>
      <c r="AD51" s="47"/>
      <c r="AE51" s="23"/>
      <c r="AF51" s="69" t="s">
        <v>138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2">
      <c r="L52" s="22"/>
      <c r="M52" s="23"/>
      <c r="N52" s="50"/>
      <c r="O52" s="47"/>
      <c r="P52" s="23"/>
      <c r="Q52" s="41"/>
      <c r="R52" s="42"/>
      <c r="S52" s="40"/>
      <c r="T52" s="23"/>
      <c r="U52" s="50" t="s">
        <v>154</v>
      </c>
      <c r="V52" s="46"/>
      <c r="W52" s="46"/>
      <c r="X52" s="47"/>
      <c r="Y52" s="23"/>
      <c r="Z52" s="50" t="s">
        <v>123</v>
      </c>
      <c r="AA52" s="47"/>
      <c r="AB52" s="23"/>
      <c r="AC52" s="50" t="s">
        <v>116</v>
      </c>
      <c r="AD52" s="47"/>
      <c r="AE52" s="23"/>
      <c r="AF52" s="69" t="s">
        <v>122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2">
      <c r="L53" s="22"/>
      <c r="M53" s="23"/>
      <c r="N53" s="45"/>
      <c r="O53" s="47"/>
      <c r="P53" s="23"/>
      <c r="Q53" s="41"/>
      <c r="R53" s="42"/>
      <c r="S53" s="40"/>
      <c r="T53" s="23"/>
      <c r="U53" s="63"/>
      <c r="V53" s="46"/>
      <c r="W53" s="46"/>
      <c r="X53" s="47"/>
      <c r="Y53" s="23"/>
      <c r="Z53" s="50" t="s">
        <v>155</v>
      </c>
      <c r="AA53" s="47"/>
      <c r="AB53" s="23"/>
      <c r="AC53" s="50" t="s">
        <v>119</v>
      </c>
      <c r="AD53" s="47"/>
      <c r="AE53" s="23"/>
      <c r="AF53" s="50" t="s">
        <v>139</v>
      </c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2.75" thickBot="1" x14ac:dyDescent="0.25">
      <c r="L54" s="22"/>
      <c r="M54" s="23"/>
      <c r="N54" s="64"/>
      <c r="O54" s="49"/>
      <c r="P54" s="23"/>
      <c r="Q54" s="65"/>
      <c r="R54" s="66"/>
      <c r="S54" s="49"/>
      <c r="T54" s="23"/>
      <c r="U54" s="67"/>
      <c r="V54" s="66"/>
      <c r="W54" s="66"/>
      <c r="X54" s="49"/>
      <c r="Y54" s="23"/>
      <c r="Z54" s="48"/>
      <c r="AA54" s="49"/>
      <c r="AB54" s="23"/>
      <c r="AC54" s="67" t="s">
        <v>156</v>
      </c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2">
      <c r="L55" s="22"/>
      <c r="M55" s="23"/>
      <c r="N55" s="15"/>
      <c r="O55" s="51">
        <f ca="1">IF(AS48="","",IF(AS48+1&gt;$B$118,"",AS48+1))</f>
        <v>26</v>
      </c>
      <c r="P55" s="23"/>
      <c r="Q55" s="53"/>
      <c r="R55" s="54"/>
      <c r="S55" s="51">
        <f ca="1">IF(O55="","",IF(O55+1&gt;$B$118,"",O55+1))</f>
        <v>27</v>
      </c>
      <c r="T55" s="23"/>
      <c r="U55" s="55"/>
      <c r="V55" s="56"/>
      <c r="W55" s="57"/>
      <c r="X55" s="51">
        <f ca="1">IF(S55="","",IF(S55+1&gt;$B$118,"",S55+1))</f>
        <v>28</v>
      </c>
      <c r="Y55" s="23"/>
      <c r="Z55" s="15" t="s">
        <v>130</v>
      </c>
      <c r="AA55" s="51">
        <f ca="1">IF(X55="","",IF(X55+1&gt;$B$118,"",X55+1))</f>
        <v>29</v>
      </c>
      <c r="AB55" s="23"/>
      <c r="AC55" s="15" t="s">
        <v>125</v>
      </c>
      <c r="AD55" s="51">
        <f ca="1">IF(AA55="","",IF(AA55+1&gt;$B$118,"",AA55+1))</f>
        <v>30</v>
      </c>
      <c r="AE55" s="23"/>
      <c r="AF55" s="61"/>
      <c r="AG55" s="73"/>
      <c r="AH55" s="73"/>
      <c r="AI55" s="73"/>
      <c r="AJ55" s="54"/>
      <c r="AK55" s="74">
        <f ca="1">IF(AD55="","",IF(AD55+1&gt;$B$118,"",AD55+1))</f>
        <v>31</v>
      </c>
      <c r="AL55" s="75"/>
      <c r="AM55" s="23"/>
      <c r="AN55" s="61"/>
      <c r="AO55" s="73"/>
      <c r="AP55" s="73"/>
      <c r="AQ55" s="73"/>
      <c r="AR55" s="54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2">
      <c r="L56" s="22"/>
      <c r="M56" s="23"/>
      <c r="N56" s="15"/>
      <c r="O56" s="52"/>
      <c r="P56" s="23"/>
      <c r="Q56" s="50"/>
      <c r="R56" s="47"/>
      <c r="S56" s="52"/>
      <c r="T56" s="23"/>
      <c r="U56" s="58"/>
      <c r="V56" s="59"/>
      <c r="W56" s="60"/>
      <c r="X56" s="52"/>
      <c r="Y56" s="23"/>
      <c r="Z56" s="15" t="s">
        <v>149</v>
      </c>
      <c r="AA56" s="52"/>
      <c r="AB56" s="23"/>
      <c r="AC56" s="15" t="s">
        <v>126</v>
      </c>
      <c r="AD56" s="52"/>
      <c r="AE56" s="23"/>
      <c r="AF56" s="50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2">
      <c r="L57" s="22"/>
      <c r="M57" s="23"/>
      <c r="N57" s="45"/>
      <c r="O57" s="47"/>
      <c r="P57" s="23"/>
      <c r="Q57" s="50" t="s">
        <v>157</v>
      </c>
      <c r="R57" s="46"/>
      <c r="S57" s="47"/>
      <c r="T57" s="23"/>
      <c r="U57" s="50" t="s">
        <v>160</v>
      </c>
      <c r="V57" s="46"/>
      <c r="W57" s="46"/>
      <c r="X57" s="47"/>
      <c r="Y57" s="23"/>
      <c r="Z57" s="50" t="s">
        <v>132</v>
      </c>
      <c r="AA57" s="47"/>
      <c r="AB57" s="23"/>
      <c r="AC57" s="45" t="s">
        <v>127</v>
      </c>
      <c r="AD57" s="47"/>
      <c r="AE57" s="23"/>
      <c r="AF57" s="45" t="s">
        <v>137</v>
      </c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2">
      <c r="L58" s="22"/>
      <c r="M58" s="23"/>
      <c r="N58" s="45"/>
      <c r="O58" s="47"/>
      <c r="P58" s="23"/>
      <c r="Q58" s="50" t="s">
        <v>158</v>
      </c>
      <c r="R58" s="46"/>
      <c r="S58" s="47"/>
      <c r="T58" s="23"/>
      <c r="U58" s="50" t="s">
        <v>161</v>
      </c>
      <c r="V58" s="46"/>
      <c r="W58" s="46"/>
      <c r="X58" s="47"/>
      <c r="Y58" s="23"/>
      <c r="Z58" s="50" t="s">
        <v>133</v>
      </c>
      <c r="AA58" s="47"/>
      <c r="AB58" s="23"/>
      <c r="AC58" s="45" t="s">
        <v>115</v>
      </c>
      <c r="AD58" s="47"/>
      <c r="AE58" s="23"/>
      <c r="AF58" s="63" t="s">
        <v>138</v>
      </c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2">
      <c r="L59" s="22"/>
      <c r="M59" s="23"/>
      <c r="N59" s="45"/>
      <c r="O59" s="47"/>
      <c r="P59" s="23"/>
      <c r="Q59" s="50" t="s">
        <v>159</v>
      </c>
      <c r="R59" s="46"/>
      <c r="S59" s="47"/>
      <c r="T59" s="23"/>
      <c r="U59" s="50" t="s">
        <v>140</v>
      </c>
      <c r="V59" s="46"/>
      <c r="W59" s="46"/>
      <c r="X59" s="47"/>
      <c r="Y59" s="23"/>
      <c r="Z59" s="50" t="s">
        <v>134</v>
      </c>
      <c r="AA59" s="47"/>
      <c r="AB59" s="23"/>
      <c r="AC59" s="45" t="s">
        <v>116</v>
      </c>
      <c r="AD59" s="47"/>
      <c r="AE59" s="23"/>
      <c r="AF59" s="63" t="s">
        <v>162</v>
      </c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2">
      <c r="L60" s="22"/>
      <c r="M60" s="23"/>
      <c r="N60" s="45"/>
      <c r="O60" s="47"/>
      <c r="P60" s="23"/>
      <c r="Q60" s="69"/>
      <c r="R60" s="46"/>
      <c r="S60" s="47"/>
      <c r="T60" s="23"/>
      <c r="U60" s="69" t="s">
        <v>134</v>
      </c>
      <c r="V60" s="46"/>
      <c r="W60" s="46"/>
      <c r="X60" s="47"/>
      <c r="Y60" s="23"/>
      <c r="Z60" s="50" t="s">
        <v>135</v>
      </c>
      <c r="AA60" s="47"/>
      <c r="AB60" s="23"/>
      <c r="AC60" s="69" t="s">
        <v>144</v>
      </c>
      <c r="AD60" s="47"/>
      <c r="AE60" s="23"/>
      <c r="AF60" s="50" t="s">
        <v>120</v>
      </c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2.75" thickBot="1" x14ac:dyDescent="0.25">
      <c r="L61" s="22"/>
      <c r="M61" s="23"/>
      <c r="N61" s="68"/>
      <c r="O61" s="49"/>
      <c r="P61" s="23"/>
      <c r="Q61" s="48"/>
      <c r="R61" s="66"/>
      <c r="S61" s="49"/>
      <c r="T61" s="23"/>
      <c r="U61" s="48" t="s">
        <v>164</v>
      </c>
      <c r="V61" s="66"/>
      <c r="W61" s="66"/>
      <c r="X61" s="49"/>
      <c r="Y61" s="23"/>
      <c r="Z61" s="48" t="s">
        <v>136</v>
      </c>
      <c r="AA61" s="49"/>
      <c r="AB61" s="31"/>
      <c r="AC61" s="48" t="s">
        <v>129</v>
      </c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2">
      <c r="L62" s="22"/>
      <c r="M62" s="23"/>
      <c r="N62" s="15"/>
      <c r="O62" s="51" t="str">
        <f ca="1">IF(AS55="","",IF(AS55+1&gt;$B$118,"",AS55+1))</f>
        <v/>
      </c>
      <c r="P62" s="23"/>
      <c r="Q62" s="61"/>
      <c r="R62" s="54"/>
      <c r="S62" s="51" t="str">
        <f ca="1">IF(O62="","",IF(O62+1&gt;$B$118,"",O62+1))</f>
        <v/>
      </c>
      <c r="T62" s="23"/>
      <c r="U62" s="55"/>
      <c r="V62" s="56"/>
      <c r="W62" s="57"/>
      <c r="X62" s="51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December 2024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February 2025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2">
      <c r="L63" s="22"/>
      <c r="M63" s="23"/>
      <c r="N63" s="15" t="s">
        <v>8</v>
      </c>
      <c r="O63" s="52"/>
      <c r="P63" s="23"/>
      <c r="Q63" s="45"/>
      <c r="R63" s="47"/>
      <c r="S63" s="52"/>
      <c r="T63" s="23"/>
      <c r="U63" s="58"/>
      <c r="V63" s="59"/>
      <c r="W63" s="60"/>
      <c r="X63" s="52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113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110</v>
      </c>
      <c r="AA64" s="46"/>
      <c r="AB64" s="46"/>
      <c r="AC64" s="46"/>
      <c r="AD64" s="47"/>
      <c r="AE64" s="23"/>
      <c r="AF64" s="32">
        <f ca="1">IF($B$125=N21,1,"")</f>
        <v>1</v>
      </c>
      <c r="AG64" s="33">
        <f ca="1">IF(AF64&lt;&gt;"",AF64+1,IF(Q21=$B$125,1,""))</f>
        <v>2</v>
      </c>
      <c r="AH64" s="33">
        <f ca="1">IF(AG64&lt;&gt;"",AG64+1,IF(U21=$B$125,1,""))</f>
        <v>3</v>
      </c>
      <c r="AI64" s="33">
        <f ca="1">IF(AH64&lt;&gt;"",AH64+1,IF(Z21=$B$125,1,""))</f>
        <v>4</v>
      </c>
      <c r="AJ64" s="33">
        <f ca="1">IF(AI64&lt;&gt;"",AI64+1,IF(AC21=$B$125,1,""))</f>
        <v>5</v>
      </c>
      <c r="AK64" s="33">
        <f ca="1">IF(AJ64&lt;&gt;"",AJ64+1,IF(AF21=$B$125,1,""))</f>
        <v>6</v>
      </c>
      <c r="AL64" s="34">
        <f ca="1">IF(AK64&lt;&gt;"",AK64+1,IF(AN21=$B$125,1,""))</f>
        <v>7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 t="str">
        <f ca="1">IF(AQ64&lt;&gt;"",AQ64+1,IF(AC21=$C$125,1,""))</f>
        <v/>
      </c>
      <c r="AS64" s="33" t="str">
        <f ca="1">IF(AR64&lt;&gt;"",AR64+1,IF(AF21=$C$125,1,""))</f>
        <v/>
      </c>
      <c r="AT64" s="34">
        <f ca="1">IF(AS64&lt;&gt;"",AS64+1,IF(AN21=$C$125,1,""))</f>
        <v>1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10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112</v>
      </c>
      <c r="AA65" s="46"/>
      <c r="AB65" s="46"/>
      <c r="AC65" s="46"/>
      <c r="AD65" s="47"/>
      <c r="AE65" s="23"/>
      <c r="AF65" s="32">
        <f ca="1">AL64+1</f>
        <v>8</v>
      </c>
      <c r="AG65" s="33">
        <f t="shared" ref="AG65:AL66" ca="1" si="0">AF65+1</f>
        <v>9</v>
      </c>
      <c r="AH65" s="33">
        <f t="shared" ca="1" si="0"/>
        <v>10</v>
      </c>
      <c r="AI65" s="33">
        <f t="shared" ca="1" si="0"/>
        <v>11</v>
      </c>
      <c r="AJ65" s="33">
        <f t="shared" ca="1" si="0"/>
        <v>12</v>
      </c>
      <c r="AK65" s="33">
        <f t="shared" ca="1" si="0"/>
        <v>13</v>
      </c>
      <c r="AL65" s="34">
        <f t="shared" ca="1" si="0"/>
        <v>14</v>
      </c>
      <c r="AM65" s="23"/>
      <c r="AN65" s="32">
        <f ca="1">AT64+1</f>
        <v>2</v>
      </c>
      <c r="AO65" s="33">
        <f t="shared" ref="AO65:AT66" ca="1" si="1">AN65+1</f>
        <v>3</v>
      </c>
      <c r="AP65" s="33">
        <f t="shared" ca="1" si="1"/>
        <v>4</v>
      </c>
      <c r="AQ65" s="33">
        <f t="shared" ca="1" si="1"/>
        <v>5</v>
      </c>
      <c r="AR65" s="33">
        <f t="shared" ca="1" si="1"/>
        <v>6</v>
      </c>
      <c r="AS65" s="33">
        <f t="shared" ca="1" si="1"/>
        <v>7</v>
      </c>
      <c r="AT65" s="34">
        <f t="shared" ca="1" si="1"/>
        <v>8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11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111</v>
      </c>
      <c r="AA66" s="46"/>
      <c r="AB66" s="46"/>
      <c r="AC66" s="46"/>
      <c r="AD66" s="47"/>
      <c r="AE66" s="23"/>
      <c r="AF66" s="32">
        <f ca="1">AL65+1</f>
        <v>15</v>
      </c>
      <c r="AG66" s="33">
        <f t="shared" ca="1" si="0"/>
        <v>16</v>
      </c>
      <c r="AH66" s="33">
        <f t="shared" ca="1" si="0"/>
        <v>17</v>
      </c>
      <c r="AI66" s="33">
        <f t="shared" ca="1" si="0"/>
        <v>18</v>
      </c>
      <c r="AJ66" s="33">
        <f t="shared" ca="1" si="0"/>
        <v>19</v>
      </c>
      <c r="AK66" s="33">
        <f t="shared" ca="1" si="0"/>
        <v>20</v>
      </c>
      <c r="AL66" s="34">
        <f t="shared" ca="1" si="0"/>
        <v>21</v>
      </c>
      <c r="AM66" s="23"/>
      <c r="AN66" s="32">
        <f ca="1">AT65+1</f>
        <v>9</v>
      </c>
      <c r="AO66" s="33">
        <f t="shared" ca="1" si="1"/>
        <v>10</v>
      </c>
      <c r="AP66" s="33">
        <f t="shared" ca="1" si="1"/>
        <v>11</v>
      </c>
      <c r="AQ66" s="33">
        <f t="shared" ca="1" si="1"/>
        <v>12</v>
      </c>
      <c r="AR66" s="33">
        <f t="shared" ca="1" si="1"/>
        <v>13</v>
      </c>
      <c r="AS66" s="33">
        <f t="shared" ca="1" si="1"/>
        <v>14</v>
      </c>
      <c r="AT66" s="34">
        <f t="shared" ca="1" si="1"/>
        <v>15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12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/>
      <c r="AA67" s="42"/>
      <c r="AB67" s="42"/>
      <c r="AC67" s="42"/>
      <c r="AD67" s="40"/>
      <c r="AE67" s="23"/>
      <c r="AF67" s="32">
        <f ca="1">IF(AL66+1&gt;$B$124,"",AL66+1)</f>
        <v>22</v>
      </c>
      <c r="AG67" s="33">
        <f t="shared" ref="AG67:AL69" ca="1" si="2">IF(AF67="","",IF(AF67+1&gt;$B$124,"",AF67+1))</f>
        <v>23</v>
      </c>
      <c r="AH67" s="33">
        <f t="shared" ca="1" si="2"/>
        <v>24</v>
      </c>
      <c r="AI67" s="33">
        <f t="shared" ca="1" si="2"/>
        <v>25</v>
      </c>
      <c r="AJ67" s="33">
        <f t="shared" ca="1" si="2"/>
        <v>26</v>
      </c>
      <c r="AK67" s="33">
        <f t="shared" ca="1" si="2"/>
        <v>27</v>
      </c>
      <c r="AL67" s="34">
        <f t="shared" ca="1" si="2"/>
        <v>28</v>
      </c>
      <c r="AM67" s="23"/>
      <c r="AN67" s="32">
        <f ca="1">IF(AT66+1&gt;$C$124,"",AT66+1)</f>
        <v>16</v>
      </c>
      <c r="AO67" s="33">
        <f t="shared" ref="AO67:AT69" ca="1" si="3">IF(AN67="","",IF(AN67+1&gt;$C$124,"",AN67+1))</f>
        <v>17</v>
      </c>
      <c r="AP67" s="33">
        <f t="shared" ca="1" si="3"/>
        <v>18</v>
      </c>
      <c r="AQ67" s="33">
        <f t="shared" ca="1" si="3"/>
        <v>19</v>
      </c>
      <c r="AR67" s="33">
        <f t="shared" ca="1" si="3"/>
        <v>20</v>
      </c>
      <c r="AS67" s="33">
        <f t="shared" ca="1" si="3"/>
        <v>21</v>
      </c>
      <c r="AT67" s="34">
        <f t="shared" ca="1" si="3"/>
        <v>22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13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/>
      <c r="AA68" s="42"/>
      <c r="AB68" s="42"/>
      <c r="AC68" s="42"/>
      <c r="AD68" s="40"/>
      <c r="AE68" s="23"/>
      <c r="AF68" s="32">
        <f ca="1">IF(AL67="","",IF(AL67+1&gt;$B$124,"",AL67+1))</f>
        <v>29</v>
      </c>
      <c r="AG68" s="33">
        <f t="shared" ca="1" si="2"/>
        <v>30</v>
      </c>
      <c r="AH68" s="33">
        <f t="shared" ca="1" si="2"/>
        <v>31</v>
      </c>
      <c r="AI68" s="33" t="str">
        <f t="shared" ca="1" si="2"/>
        <v/>
      </c>
      <c r="AJ68" s="33" t="str">
        <f t="shared" ca="1" si="2"/>
        <v/>
      </c>
      <c r="AK68" s="33" t="str">
        <f t="shared" ca="1" si="2"/>
        <v/>
      </c>
      <c r="AL68" s="34" t="str">
        <f t="shared" ca="1" si="2"/>
        <v/>
      </c>
      <c r="AM68" s="23"/>
      <c r="AN68" s="32">
        <f ca="1">IF(AT67="","",IF(AT67+1&gt;$B$124,"",AT67+1))</f>
        <v>23</v>
      </c>
      <c r="AO68" s="33">
        <f t="shared" ca="1" si="3"/>
        <v>24</v>
      </c>
      <c r="AP68" s="33">
        <f t="shared" ca="1" si="3"/>
        <v>25</v>
      </c>
      <c r="AQ68" s="33">
        <f t="shared" ca="1" si="3"/>
        <v>26</v>
      </c>
      <c r="AR68" s="33">
        <f t="shared" ca="1" si="3"/>
        <v>27</v>
      </c>
      <c r="AS68" s="33">
        <f t="shared" ca="1" si="3"/>
        <v>28</v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14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15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16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17</v>
      </c>
      <c r="D79" s="11" t="s">
        <v>18</v>
      </c>
      <c r="E79" s="35"/>
      <c r="F79" s="35"/>
      <c r="G79" s="10" t="s">
        <v>19</v>
      </c>
      <c r="H79" s="35"/>
      <c r="I79" s="35"/>
      <c r="J79" s="11" t="s">
        <v>20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19</v>
      </c>
      <c r="B80" s="44" t="s">
        <v>21</v>
      </c>
      <c r="C80" s="44" t="s">
        <v>22</v>
      </c>
      <c r="D80" s="44" t="s">
        <v>23</v>
      </c>
      <c r="E80" s="35"/>
      <c r="F80" s="35"/>
      <c r="G80" s="44" t="s">
        <v>21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24</v>
      </c>
      <c r="C81" s="44" t="s">
        <v>25</v>
      </c>
      <c r="D81" s="44" t="s">
        <v>26</v>
      </c>
      <c r="E81" s="35"/>
      <c r="F81" s="35"/>
      <c r="G81" s="44" t="s">
        <v>24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27</v>
      </c>
      <c r="C82" s="44" t="s">
        <v>28</v>
      </c>
      <c r="D82" s="44" t="s">
        <v>29</v>
      </c>
      <c r="E82" s="35"/>
      <c r="F82" s="35"/>
      <c r="G82" s="44" t="s">
        <v>27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30</v>
      </c>
      <c r="C83" s="44" t="s">
        <v>31</v>
      </c>
      <c r="D83" s="44" t="s">
        <v>32</v>
      </c>
      <c r="E83" s="35"/>
      <c r="F83" s="35"/>
      <c r="G83" s="44" t="s">
        <v>30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33</v>
      </c>
      <c r="D84" s="44" t="s">
        <v>34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35</v>
      </c>
      <c r="C85" s="44" t="s">
        <v>36</v>
      </c>
      <c r="D85" s="44" t="s">
        <v>37</v>
      </c>
      <c r="E85" s="35"/>
      <c r="F85" s="35"/>
      <c r="G85" s="44" t="s">
        <v>35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38</v>
      </c>
      <c r="C86" s="44" t="s">
        <v>39</v>
      </c>
      <c r="D86" s="44" t="s">
        <v>40</v>
      </c>
      <c r="E86" s="35"/>
      <c r="F86" s="35"/>
      <c r="G86" s="44" t="s">
        <v>38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41</v>
      </c>
      <c r="C87" s="44" t="s">
        <v>42</v>
      </c>
      <c r="D87" s="44" t="s">
        <v>43</v>
      </c>
      <c r="E87" s="35"/>
      <c r="F87" s="35"/>
      <c r="G87" s="44" t="s">
        <v>41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44</v>
      </c>
      <c r="C88" s="44" t="s">
        <v>45</v>
      </c>
      <c r="D88" s="44" t="s">
        <v>46</v>
      </c>
      <c r="E88" s="35"/>
      <c r="F88" s="35"/>
      <c r="G88" s="44" t="s">
        <v>44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47</v>
      </c>
      <c r="C89" s="44" t="s">
        <v>48</v>
      </c>
      <c r="D89" s="44" t="s">
        <v>49</v>
      </c>
      <c r="E89" s="35"/>
      <c r="F89" s="35"/>
      <c r="G89" s="44" t="s">
        <v>47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50</v>
      </c>
      <c r="C90" s="44" t="s">
        <v>51</v>
      </c>
      <c r="D90" s="44" t="s">
        <v>52</v>
      </c>
      <c r="E90" s="35"/>
      <c r="F90" s="35"/>
      <c r="G90" s="44" t="s">
        <v>50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53</v>
      </c>
      <c r="C91" s="44" t="s">
        <v>54</v>
      </c>
      <c r="D91" s="44" t="s">
        <v>55</v>
      </c>
      <c r="E91" s="35"/>
      <c r="F91" s="35"/>
      <c r="G91" s="44" t="s">
        <v>53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22</v>
      </c>
      <c r="H92" s="35">
        <v>1</v>
      </c>
      <c r="I92" s="35"/>
      <c r="J92" s="44">
        <v>1912</v>
      </c>
    </row>
    <row r="93" spans="1:10" x14ac:dyDescent="0.2">
      <c r="A93" s="10" t="s">
        <v>56</v>
      </c>
      <c r="B93" s="35" t="s">
        <v>57</v>
      </c>
      <c r="C93" s="35" t="s">
        <v>58</v>
      </c>
      <c r="D93" s="35" t="s">
        <v>59</v>
      </c>
      <c r="E93" s="35"/>
      <c r="F93" s="35"/>
      <c r="G93" s="44" t="s">
        <v>25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60</v>
      </c>
      <c r="D94" s="35" t="s">
        <v>61</v>
      </c>
      <c r="E94" s="35"/>
      <c r="F94" s="35"/>
      <c r="G94" s="44" t="s">
        <v>28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62</v>
      </c>
      <c r="C95" s="35" t="s">
        <v>62</v>
      </c>
      <c r="D95" s="35" t="s">
        <v>63</v>
      </c>
      <c r="E95" s="35"/>
      <c r="F95" s="35"/>
      <c r="G95" s="44" t="s">
        <v>31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33</v>
      </c>
      <c r="H96" s="35">
        <v>5</v>
      </c>
      <c r="I96" s="35"/>
      <c r="J96" s="44">
        <v>1916</v>
      </c>
    </row>
    <row r="97" spans="1:10" x14ac:dyDescent="0.2">
      <c r="A97" s="10" t="s">
        <v>64</v>
      </c>
      <c r="B97" s="35" t="s">
        <v>4</v>
      </c>
      <c r="C97" s="35" t="s">
        <v>65</v>
      </c>
      <c r="D97" s="35" t="s">
        <v>66</v>
      </c>
      <c r="E97" s="35"/>
      <c r="F97" s="35"/>
      <c r="G97" s="44" t="s">
        <v>36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67</v>
      </c>
      <c r="C98" s="35" t="s">
        <v>68</v>
      </c>
      <c r="D98" s="35" t="s">
        <v>69</v>
      </c>
      <c r="E98" s="35"/>
      <c r="F98" s="35"/>
      <c r="G98" s="44" t="s">
        <v>39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42</v>
      </c>
      <c r="H99" s="35">
        <v>8</v>
      </c>
      <c r="I99" s="35"/>
      <c r="J99" s="44">
        <v>1919</v>
      </c>
    </row>
    <row r="100" spans="1:10" x14ac:dyDescent="0.2">
      <c r="A100" s="10" t="s">
        <v>70</v>
      </c>
      <c r="B100" s="35" t="s">
        <v>4</v>
      </c>
      <c r="C100" s="35" t="s">
        <v>65</v>
      </c>
      <c r="D100" s="35" t="s">
        <v>66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45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67</v>
      </c>
      <c r="C101" s="35" t="s">
        <v>68</v>
      </c>
      <c r="D101" s="35" t="s">
        <v>69</v>
      </c>
      <c r="E101" s="35">
        <f ca="1">IF(E100=7,1,E100+1)</f>
        <v>2</v>
      </c>
      <c r="F101" s="35"/>
      <c r="G101" s="44" t="s">
        <v>48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71</v>
      </c>
      <c r="C102" s="35" t="s">
        <v>72</v>
      </c>
      <c r="D102" s="35" t="s">
        <v>73</v>
      </c>
      <c r="E102" s="35">
        <f ca="1">E101+1</f>
        <v>3</v>
      </c>
      <c r="F102" s="35"/>
      <c r="G102" s="44" t="s">
        <v>51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74</v>
      </c>
      <c r="C103" s="35" t="s">
        <v>75</v>
      </c>
      <c r="D103" s="35" t="s">
        <v>76</v>
      </c>
      <c r="E103" s="35">
        <f ca="1">E102+1</f>
        <v>4</v>
      </c>
      <c r="F103" s="35"/>
      <c r="G103" s="44" t="s">
        <v>54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77</v>
      </c>
      <c r="C104" s="35" t="s">
        <v>78</v>
      </c>
      <c r="D104" s="35" t="s">
        <v>79</v>
      </c>
      <c r="E104" s="35">
        <f ca="1">E103+1</f>
        <v>5</v>
      </c>
      <c r="F104" s="35"/>
      <c r="G104" s="44" t="s">
        <v>23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80</v>
      </c>
      <c r="C105" s="35" t="s">
        <v>81</v>
      </c>
      <c r="D105" s="35" t="s">
        <v>82</v>
      </c>
      <c r="E105" s="35">
        <f ca="1">E104+1</f>
        <v>6</v>
      </c>
      <c r="F105" s="35"/>
      <c r="G105" s="44" t="s">
        <v>26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83</v>
      </c>
      <c r="C106" s="35" t="s">
        <v>84</v>
      </c>
      <c r="D106" s="35" t="s">
        <v>85</v>
      </c>
      <c r="E106" s="35">
        <f ca="1">E105+1</f>
        <v>7</v>
      </c>
      <c r="F106" s="35"/>
      <c r="G106" s="44" t="s">
        <v>29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32</v>
      </c>
      <c r="H107" s="35">
        <v>4</v>
      </c>
      <c r="I107" s="35"/>
      <c r="J107" s="44">
        <v>1927</v>
      </c>
    </row>
    <row r="108" spans="1:10" x14ac:dyDescent="0.2">
      <c r="A108" s="10" t="s">
        <v>86</v>
      </c>
      <c r="B108" s="35" t="s">
        <v>87</v>
      </c>
      <c r="C108" s="35" t="s">
        <v>88</v>
      </c>
      <c r="D108" s="35" t="s">
        <v>88</v>
      </c>
      <c r="E108" s="35"/>
      <c r="F108" s="35"/>
      <c r="G108" s="44" t="s">
        <v>34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89</v>
      </c>
      <c r="C109" s="35" t="s">
        <v>90</v>
      </c>
      <c r="D109" s="35" t="s">
        <v>90</v>
      </c>
      <c r="E109" s="35"/>
      <c r="F109" s="35"/>
      <c r="G109" s="44" t="s">
        <v>37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91</v>
      </c>
      <c r="C110" s="35" t="s">
        <v>92</v>
      </c>
      <c r="D110" s="35" t="s">
        <v>92</v>
      </c>
      <c r="E110" s="35"/>
      <c r="F110" s="35"/>
      <c r="G110" s="44" t="s">
        <v>40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93</v>
      </c>
      <c r="C111" s="35" t="s">
        <v>94</v>
      </c>
      <c r="D111" s="35" t="s">
        <v>95</v>
      </c>
      <c r="E111" s="35"/>
      <c r="F111" s="35"/>
      <c r="G111" s="44" t="s">
        <v>43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96</v>
      </c>
      <c r="C112" s="35" t="s">
        <v>97</v>
      </c>
      <c r="D112" s="35" t="s">
        <v>97</v>
      </c>
      <c r="E112" s="35"/>
      <c r="F112" s="35"/>
      <c r="G112" s="44" t="s">
        <v>46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98</v>
      </c>
      <c r="C113" s="35" t="s">
        <v>99</v>
      </c>
      <c r="D113" s="35" t="s">
        <v>99</v>
      </c>
      <c r="E113" s="35"/>
      <c r="F113" s="35"/>
      <c r="G113" s="44" t="s">
        <v>49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100</v>
      </c>
      <c r="C114" s="35" t="s">
        <v>101</v>
      </c>
      <c r="D114" s="35" t="s">
        <v>101</v>
      </c>
      <c r="E114" s="35"/>
      <c r="F114" s="35"/>
      <c r="G114" s="44" t="s">
        <v>52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55</v>
      </c>
      <c r="H115" s="35">
        <v>12</v>
      </c>
      <c r="I115" s="35"/>
      <c r="J115" s="44">
        <v>1935</v>
      </c>
    </row>
    <row r="116" spans="1:10" x14ac:dyDescent="0.2">
      <c r="A116" s="10" t="s">
        <v>102</v>
      </c>
      <c r="B116" s="44" t="str">
        <f>TEXT(VLOOKUP(LEFT(monthTitle,LEN(monthTitle)-5),allMonths,2,FALSE)&amp;"/1/"&amp;RIGHT(monthTitle,4),"mm/dd/yyyy")</f>
        <v>01/01/2025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103</v>
      </c>
      <c r="B117" s="44" t="str">
        <f>TEXT(IF(LEFT(B116,2)+0=12,1,LEFT(B116,2)+1)&amp;"/1/"&amp;IF(LEFT(B116,2)+0=12,RIGHT(B116,4)+1,RIGHT(B116,4)),"mm/dd/yyyy")</f>
        <v>02/01/2025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104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64</v>
      </c>
      <c r="B119" s="35" t="str">
        <f>TEXT(B116,"dddd")</f>
        <v>Wednesday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105</v>
      </c>
      <c r="B121" s="12" t="s">
        <v>106</v>
      </c>
      <c r="C121" s="12" t="s">
        <v>107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108</v>
      </c>
      <c r="B122" s="35" t="str">
        <f>TEXT(IF(LEFT(B116,2)+0=1,12,LEFT(B116,2)-1)&amp;"/1/"&amp;IF(LEFT(B116,2)+0=1,RIGHT(B116,4)-1,RIGHT(B116,4)),"mm/dd/yyyy")</f>
        <v>12/01/2024</v>
      </c>
      <c r="C122" s="35" t="str">
        <f>B117</f>
        <v>02/01/2025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109</v>
      </c>
      <c r="B123" s="44" t="str">
        <f>TEXT(IF(LEFT(B122,2)+0=12,1,LEFT(B122,2)+1)&amp;"/1/"&amp;IF(LEFT(B122,2)+0=12,RIGHT(B122,4)+1,RIGHT(B122,4)),"mm/dd/yyyy")</f>
        <v>01/01/2025</v>
      </c>
      <c r="C123" s="44" t="str">
        <f>TEXT(IF(LEFT(C122,2)+0=12,1,LEFT(C122,2)+1)&amp;"/1/"&amp;IF(LEFT(C122,2)+0=12,RIGHT(C122,4)+1,RIGHT(C122,4)),"mm/dd/yyyy")</f>
        <v>03/01/2025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104</v>
      </c>
      <c r="B124" s="44">
        <f>B123-B122</f>
        <v>31</v>
      </c>
      <c r="C124" s="44">
        <f>C123-C122</f>
        <v>28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64</v>
      </c>
      <c r="B125" s="35" t="str">
        <f>TEXT(B122,"dddd")</f>
        <v>Sunday</v>
      </c>
      <c r="C125" s="35" t="str">
        <f>TEXT(C122,"dddd")</f>
        <v>Saturday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2024-09-13T14:03:04Z</cp:lastPrinted>
  <dcterms:created xsi:type="dcterms:W3CDTF">2012-07-22T15:12:31Z</dcterms:created>
  <dcterms:modified xsi:type="dcterms:W3CDTF">2024-12-18T14:03:18Z</dcterms:modified>
  <cp:category/>
  <cp:contentStatus/>
</cp:coreProperties>
</file>